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1\AO M301 PERALES\"/>
    </mc:Choice>
  </mc:AlternateContent>
  <bookViews>
    <workbookView xWindow="0" yWindow="0" windowWidth="21600" windowHeight="8910"/>
  </bookViews>
  <sheets>
    <sheet name="PORTADA" sheetId="2" r:id="rId1"/>
    <sheet name="OPTICO PRENSA" sheetId="6" r:id="rId2"/>
    <sheet name="PLAN PRENSA" sheetId="4" r:id="rId3"/>
    <sheet name="EVALUACION" sheetId="3" state="hidden" r:id="rId4"/>
  </sheets>
  <definedNames>
    <definedName name="_xlnm.Print_Area" localSheetId="3">EVALUACION!$A$3:$K$25</definedName>
    <definedName name="_xlnm.Print_Area" localSheetId="1">'OPTICO PRENSA'!$A$1:$D$12</definedName>
    <definedName name="_xlnm.Print_Area" localSheetId="2">'PLAN PRENSA'!$A$1:$P$16</definedName>
    <definedName name="_xlnm.Print_Area" localSheetId="0">PORTADA!$A$1:$E$17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3" l="1"/>
  <c r="H16" i="3"/>
  <c r="H15" i="3"/>
  <c r="B6" i="3" l="1"/>
  <c r="B5" i="3"/>
  <c r="B4" i="3"/>
  <c r="B3" i="3"/>
  <c r="D16" i="3" l="1"/>
  <c r="F16" i="3" l="1"/>
  <c r="D18" i="3" l="1"/>
  <c r="D15" i="3"/>
  <c r="F18" i="3"/>
  <c r="F15" i="3"/>
</calcChain>
</file>

<file path=xl/sharedStrings.xml><?xml version="1.0" encoding="utf-8"?>
<sst xmlns="http://schemas.openxmlformats.org/spreadsheetml/2006/main" count="53" uniqueCount="45">
  <si>
    <t>Formato</t>
  </si>
  <si>
    <t>Total Tarifa</t>
  </si>
  <si>
    <t>Dto. %</t>
  </si>
  <si>
    <t>Total Neto</t>
  </si>
  <si>
    <t>TOTAL MEDIOS</t>
  </si>
  <si>
    <t>IVA</t>
  </si>
  <si>
    <t>RADIO</t>
  </si>
  <si>
    <t>Cobertura (%)</t>
  </si>
  <si>
    <t>Total Cobertura</t>
  </si>
  <si>
    <t>O.T.S.</t>
  </si>
  <si>
    <t>G.R.P.'s</t>
  </si>
  <si>
    <t>Total Contactos</t>
  </si>
  <si>
    <t>Cuantificación</t>
  </si>
  <si>
    <t>MADRID</t>
  </si>
  <si>
    <t>PLAN DE PRENSA</t>
  </si>
  <si>
    <t>Soporte</t>
  </si>
  <si>
    <t>Periodicidad</t>
  </si>
  <si>
    <t>Ámbito</t>
  </si>
  <si>
    <t>PRE EVALUACION</t>
  </si>
  <si>
    <t>PRENSA</t>
  </si>
  <si>
    <t>TOTAL PR + RD</t>
  </si>
  <si>
    <t>Fuente Prensa y Radio: EGM 1er Acumulado Movil 2020</t>
  </si>
  <si>
    <t>Target: Ind. +14, C.A. Madrid</t>
  </si>
  <si>
    <t>MEDIO</t>
  </si>
  <si>
    <t>TOTAL + IVA</t>
  </si>
  <si>
    <t>OPTICO PRENSA</t>
  </si>
  <si>
    <t>TOTAL PRENSA</t>
  </si>
  <si>
    <t>Lote 1 - Medios offline</t>
  </si>
  <si>
    <t>Anuncios Oficiales (Comunidad de Madrid)</t>
  </si>
  <si>
    <t>Medidas 
(ANCHO x ALTO)</t>
  </si>
  <si>
    <t>Consejería de Transportes e Infraestructuras</t>
  </si>
  <si>
    <t>ABC</t>
  </si>
  <si>
    <t>L-S</t>
  </si>
  <si>
    <t>Módulos ByN</t>
  </si>
  <si>
    <t>229 x 229</t>
  </si>
  <si>
    <t>L</t>
  </si>
  <si>
    <t>M</t>
  </si>
  <si>
    <t>X</t>
  </si>
  <si>
    <t>J</t>
  </si>
  <si>
    <t>V</t>
  </si>
  <si>
    <t>S</t>
  </si>
  <si>
    <t>D</t>
  </si>
  <si>
    <t xml:space="preserve">  DICIEMBRE   2021</t>
  </si>
  <si>
    <t>M-301 Perales del Río</t>
  </si>
  <si>
    <t>Anuncios Oficiales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</si>
</sst>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  <numFmt numFmtId="165" formatCode="_-* #,##0\ _p_t_a_-;\-* #,##0\ _p_t_a_-;_-* &quot;-&quot;\ _p_t_a_-;_-@_-"/>
    <numFmt numFmtId="166" formatCode="_-* #,##0.00\ &quot;pta&quot;_-;\-* #,##0.00\ &quot;pta&quot;_-;_-* &quot;-&quot;??\ &quot;pta&quot;_-;_-@_-"/>
    <numFmt numFmtId="167" formatCode="d\ &quot;de&quot;\ mmmm\ &quot;de&quot;\ yyyy"/>
    <numFmt numFmtId="168" formatCode="#,##0.0"/>
    <numFmt numFmtId="170" formatCode="0.0000000%"/>
  </numFmts>
  <fonts count="4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0"/>
      <name val="Helv"/>
    </font>
    <font>
      <sz val="11"/>
      <color theme="1"/>
      <name val="Montserrat Light"/>
      <family val="3"/>
    </font>
    <font>
      <b/>
      <sz val="12"/>
      <color theme="0"/>
      <name val="Montserrat Light"/>
      <family val="3"/>
    </font>
    <font>
      <b/>
      <sz val="11"/>
      <color theme="0"/>
      <name val="Montserrat Light"/>
      <family val="3"/>
    </font>
    <font>
      <b/>
      <sz val="10"/>
      <name val="Montserrat Light"/>
      <family val="3"/>
    </font>
    <font>
      <b/>
      <sz val="14"/>
      <color theme="0"/>
      <name val="Montserrat Light"/>
      <family val="3"/>
    </font>
    <font>
      <b/>
      <sz val="10"/>
      <color theme="1" tint="0.34998626667073579"/>
      <name val="Montserrat Light"/>
      <family val="3"/>
    </font>
    <font>
      <sz val="11"/>
      <color theme="1" tint="0.34998626667073579"/>
      <name val="Montserrat Light"/>
      <family val="3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indexed="9"/>
      <name val="Montserrat Light"/>
      <family val="3"/>
    </font>
    <font>
      <sz val="11"/>
      <color theme="1"/>
      <name val="Mulish Medium"/>
    </font>
    <font>
      <b/>
      <sz val="22"/>
      <name val="Mulish Medium"/>
    </font>
    <font>
      <sz val="10"/>
      <name val="Mulish Medium"/>
    </font>
    <font>
      <b/>
      <sz val="12"/>
      <name val="Mulish Medium"/>
    </font>
    <font>
      <sz val="22"/>
      <name val="Mulish Medium"/>
    </font>
    <font>
      <b/>
      <sz val="72"/>
      <name val="Mulish Medium"/>
    </font>
    <font>
      <b/>
      <sz val="48"/>
      <name val="Mulish Medium"/>
    </font>
    <font>
      <b/>
      <sz val="28"/>
      <name val="Mulish Medium"/>
    </font>
    <font>
      <b/>
      <sz val="20"/>
      <name val="Mulish Medium"/>
    </font>
    <font>
      <b/>
      <sz val="12"/>
      <color theme="0"/>
      <name val="Mulish Medium"/>
    </font>
    <font>
      <b/>
      <sz val="14"/>
      <color theme="0"/>
      <name val="Mulish Medium"/>
    </font>
    <font>
      <b/>
      <sz val="11"/>
      <color theme="0"/>
      <name val="Mulish Medium"/>
    </font>
    <font>
      <b/>
      <sz val="9"/>
      <name val="Mulish Medium"/>
    </font>
    <font>
      <sz val="11"/>
      <name val="Mulish Medium"/>
    </font>
    <font>
      <b/>
      <sz val="10"/>
      <color theme="0"/>
      <name val="Mulish Medium"/>
    </font>
    <font>
      <b/>
      <sz val="10"/>
      <name val="Mulish Medium"/>
    </font>
    <font>
      <sz val="8"/>
      <color theme="1"/>
      <name val="Mulish Medium"/>
    </font>
    <font>
      <sz val="1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</fills>
  <borders count="62">
    <border>
      <left/>
      <right/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hair">
        <color theme="0"/>
      </left>
      <right style="hair">
        <color theme="0"/>
      </right>
      <top/>
      <bottom/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hair">
        <color indexed="64"/>
      </bottom>
      <diagonal/>
    </border>
    <border>
      <left/>
      <right style="medium">
        <color auto="1"/>
      </right>
      <top style="medium">
        <color auto="1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medium">
        <color auto="1"/>
      </bottom>
      <diagonal/>
    </border>
    <border>
      <left/>
      <right style="medium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theme="0"/>
      </left>
      <right style="hair">
        <color theme="0"/>
      </right>
      <top style="thin">
        <color theme="0"/>
      </top>
      <bottom style="medium">
        <color indexed="64"/>
      </bottom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hair">
        <color theme="0"/>
      </left>
      <right style="thin">
        <color indexed="64"/>
      </right>
      <top/>
      <bottom/>
      <diagonal/>
    </border>
    <border>
      <left style="thin">
        <color indexed="64"/>
      </left>
      <right style="hair">
        <color theme="0"/>
      </right>
      <top/>
      <bottom/>
      <diagonal/>
    </border>
    <border>
      <left style="thin">
        <color indexed="64"/>
      </left>
      <right style="hair">
        <color theme="0"/>
      </right>
      <top style="thin">
        <color theme="0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hair">
        <color theme="1"/>
      </left>
      <right style="medium">
        <color indexed="64"/>
      </right>
      <top style="hair">
        <color theme="1"/>
      </top>
      <bottom style="medium">
        <color indexed="64"/>
      </bottom>
      <diagonal/>
    </border>
    <border>
      <left style="medium">
        <color indexed="64"/>
      </left>
      <right style="hair">
        <color theme="1"/>
      </right>
      <top/>
      <bottom style="medium">
        <color indexed="64"/>
      </bottom>
      <diagonal/>
    </border>
    <border>
      <left/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medium">
        <color indexed="64"/>
      </bottom>
      <diagonal/>
    </border>
    <border>
      <left style="hair">
        <color theme="1"/>
      </left>
      <right style="hair">
        <color theme="1"/>
      </right>
      <top/>
      <bottom style="medium">
        <color indexed="64"/>
      </bottom>
      <diagonal/>
    </border>
    <border>
      <left style="thin">
        <color indexed="64"/>
      </left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thin">
        <color indexed="64"/>
      </right>
      <top/>
      <bottom style="medium">
        <color indexed="64"/>
      </bottom>
      <diagonal/>
    </border>
    <border>
      <left style="hair">
        <color theme="1"/>
      </left>
      <right style="medium">
        <color indexed="64"/>
      </right>
      <top/>
      <bottom style="medium">
        <color indexed="64"/>
      </bottom>
      <diagonal/>
    </border>
  </borders>
  <cellStyleXfs count="154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>
      <alignment vertical="top"/>
    </xf>
    <xf numFmtId="0" fontId="5" fillId="0" borderId="0"/>
    <xf numFmtId="0" fontId="5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6" fillId="0" borderId="13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8" fillId="5" borderId="0" applyNumberFormat="0" applyBorder="0" applyAlignment="0" applyProtection="0"/>
    <xf numFmtId="0" fontId="19" fillId="6" borderId="0" applyNumberFormat="0" applyBorder="0" applyAlignment="0" applyProtection="0"/>
    <xf numFmtId="0" fontId="20" fillId="7" borderId="14" applyNumberFormat="0" applyAlignment="0" applyProtection="0"/>
    <xf numFmtId="0" fontId="21" fillId="8" borderId="15" applyNumberFormat="0" applyAlignment="0" applyProtection="0"/>
    <xf numFmtId="0" fontId="22" fillId="8" borderId="14" applyNumberFormat="0" applyAlignment="0" applyProtection="0"/>
    <xf numFmtId="0" fontId="23" fillId="0" borderId="16" applyNumberFormat="0" applyFill="0" applyAlignment="0" applyProtection="0"/>
    <xf numFmtId="0" fontId="24" fillId="9" borderId="17" applyNumberFormat="0" applyAlignment="0" applyProtection="0"/>
    <xf numFmtId="0" fontId="25" fillId="0" borderId="0" applyNumberFormat="0" applyFill="0" applyBorder="0" applyAlignment="0" applyProtection="0"/>
    <xf numFmtId="0" fontId="1" fillId="10" borderId="18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19" applyNumberFormat="0" applyFill="0" applyAlignment="0" applyProtection="0"/>
    <xf numFmtId="0" fontId="28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8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8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8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8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8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4">
    <xf numFmtId="0" fontId="0" fillId="0" borderId="0" xfId="0"/>
    <xf numFmtId="0" fontId="0" fillId="0" borderId="0" xfId="0"/>
    <xf numFmtId="168" fontId="11" fillId="0" borderId="0" xfId="12" applyNumberFormat="1" applyFont="1" applyAlignment="1">
      <alignment horizontal="right" vertical="center"/>
    </xf>
    <xf numFmtId="0" fontId="12" fillId="0" borderId="0" xfId="0" applyFont="1"/>
    <xf numFmtId="3" fontId="11" fillId="0" borderId="0" xfId="12" applyNumberFormat="1" applyFont="1" applyAlignment="1">
      <alignment horizontal="right" vertical="center"/>
    </xf>
    <xf numFmtId="0" fontId="11" fillId="0" borderId="0" xfId="12" applyFont="1" applyFill="1" applyBorder="1" applyAlignment="1">
      <alignment vertical="center"/>
    </xf>
    <xf numFmtId="4" fontId="12" fillId="0" borderId="0" xfId="0" applyNumberFormat="1" applyFont="1"/>
    <xf numFmtId="170" fontId="0" fillId="0" borderId="0" xfId="0" applyNumberFormat="1"/>
    <xf numFmtId="0" fontId="0" fillId="0" borderId="0" xfId="0" applyFill="1"/>
    <xf numFmtId="0" fontId="11" fillId="0" borderId="42" xfId="12" applyFont="1" applyBorder="1" applyAlignment="1">
      <alignment vertical="center"/>
    </xf>
    <xf numFmtId="4" fontId="11" fillId="0" borderId="6" xfId="12" applyNumberFormat="1" applyFont="1" applyBorder="1" applyAlignment="1">
      <alignment horizontal="right" vertical="center"/>
    </xf>
    <xf numFmtId="168" fontId="11" fillId="0" borderId="6" xfId="12" applyNumberFormat="1" applyFont="1" applyBorder="1" applyAlignment="1">
      <alignment horizontal="right" vertical="center"/>
    </xf>
    <xf numFmtId="10" fontId="7" fillId="35" borderId="43" xfId="0" applyNumberFormat="1" applyFont="1" applyFill="1" applyBorder="1" applyAlignment="1">
      <alignment horizontal="left"/>
    </xf>
    <xf numFmtId="3" fontId="11" fillId="0" borderId="6" xfId="12" applyNumberFormat="1" applyFont="1" applyBorder="1" applyAlignment="1">
      <alignment horizontal="right" vertical="center"/>
    </xf>
    <xf numFmtId="10" fontId="7" fillId="35" borderId="31" xfId="0" applyNumberFormat="1" applyFont="1" applyFill="1" applyBorder="1" applyAlignment="1">
      <alignment horizontal="left"/>
    </xf>
    <xf numFmtId="3" fontId="11" fillId="0" borderId="7" xfId="12" applyNumberFormat="1" applyFont="1" applyBorder="1" applyAlignment="1">
      <alignment horizontal="right" vertical="center"/>
    </xf>
    <xf numFmtId="4" fontId="11" fillId="0" borderId="42" xfId="12" applyNumberFormat="1" applyFont="1" applyBorder="1" applyAlignment="1">
      <alignment horizontal="right" vertical="center"/>
    </xf>
    <xf numFmtId="0" fontId="11" fillId="0" borderId="6" xfId="12" applyFont="1" applyBorder="1" applyAlignment="1">
      <alignment vertical="center"/>
    </xf>
    <xf numFmtId="0" fontId="11" fillId="0" borderId="7" xfId="12" applyFont="1" applyBorder="1" applyAlignment="1">
      <alignment horizontal="left" vertical="center"/>
    </xf>
    <xf numFmtId="0" fontId="11" fillId="0" borderId="6" xfId="12" applyFont="1" applyBorder="1" applyAlignment="1">
      <alignment horizontal="left" vertical="center"/>
    </xf>
    <xf numFmtId="0" fontId="0" fillId="0" borderId="0" xfId="0"/>
    <xf numFmtId="0" fontId="9" fillId="0" borderId="0" xfId="12" applyFont="1" applyFill="1" applyBorder="1" applyAlignment="1">
      <alignment vertical="center"/>
    </xf>
    <xf numFmtId="0" fontId="0" fillId="0" borderId="0" xfId="0"/>
    <xf numFmtId="0" fontId="6" fillId="35" borderId="26" xfId="0" applyFont="1" applyFill="1" applyBorder="1" applyAlignment="1">
      <alignment horizontal="center"/>
    </xf>
    <xf numFmtId="0" fontId="6" fillId="35" borderId="27" xfId="0" applyFont="1" applyFill="1" applyBorder="1" applyAlignment="1">
      <alignment horizontal="center"/>
    </xf>
    <xf numFmtId="0" fontId="8" fillId="35" borderId="0" xfId="0" applyFont="1" applyFill="1" applyBorder="1"/>
    <xf numFmtId="0" fontId="8" fillId="35" borderId="23" xfId="0" applyFont="1" applyFill="1" applyBorder="1"/>
    <xf numFmtId="0" fontId="8" fillId="35" borderId="24" xfId="0" applyFont="1" applyFill="1" applyBorder="1"/>
    <xf numFmtId="0" fontId="8" fillId="35" borderId="25" xfId="0" applyFont="1" applyFill="1" applyBorder="1"/>
    <xf numFmtId="0" fontId="6" fillId="35" borderId="0" xfId="0" applyFont="1" applyFill="1" applyBorder="1" applyAlignment="1">
      <alignment horizontal="center"/>
    </xf>
    <xf numFmtId="0" fontId="6" fillId="35" borderId="25" xfId="0" applyFont="1" applyFill="1" applyBorder="1" applyAlignment="1">
      <alignment horizontal="center"/>
    </xf>
    <xf numFmtId="10" fontId="7" fillId="35" borderId="30" xfId="0" applyNumberFormat="1" applyFont="1" applyFill="1" applyBorder="1"/>
    <xf numFmtId="10" fontId="10" fillId="35" borderId="23" xfId="0" applyNumberFormat="1" applyFont="1" applyFill="1" applyBorder="1" applyAlignment="1">
      <alignment horizontal="center"/>
    </xf>
    <xf numFmtId="10" fontId="10" fillId="35" borderId="0" xfId="0" applyNumberFormat="1" applyFont="1" applyFill="1" applyBorder="1" applyAlignment="1">
      <alignment horizontal="center"/>
    </xf>
    <xf numFmtId="0" fontId="10" fillId="35" borderId="26" xfId="0" applyFont="1" applyFill="1" applyBorder="1" applyAlignment="1">
      <alignment horizontal="center"/>
    </xf>
    <xf numFmtId="0" fontId="10" fillId="35" borderId="0" xfId="0" applyFont="1" applyFill="1" applyBorder="1" applyAlignment="1">
      <alignment horizontal="center"/>
    </xf>
    <xf numFmtId="0" fontId="30" fillId="0" borderId="0" xfId="0" applyFont="1"/>
    <xf numFmtId="14" fontId="31" fillId="0" borderId="0" xfId="11" applyNumberFormat="1" applyFont="1" applyAlignment="1">
      <alignment vertical="top"/>
    </xf>
    <xf numFmtId="0" fontId="32" fillId="35" borderId="20" xfId="11" applyFont="1" applyFill="1" applyBorder="1"/>
    <xf numFmtId="10" fontId="33" fillId="35" borderId="21" xfId="11" applyNumberFormat="1" applyFont="1" applyFill="1" applyBorder="1" applyAlignment="1">
      <alignment horizontal="center"/>
    </xf>
    <xf numFmtId="0" fontId="32" fillId="35" borderId="22" xfId="11" applyFont="1" applyFill="1" applyBorder="1"/>
    <xf numFmtId="0" fontId="32" fillId="0" borderId="43" xfId="11" applyFont="1" applyBorder="1"/>
    <xf numFmtId="0" fontId="32" fillId="0" borderId="23" xfId="11" applyFont="1" applyBorder="1"/>
    <xf numFmtId="0" fontId="32" fillId="0" borderId="24" xfId="11" applyFont="1" applyBorder="1"/>
    <xf numFmtId="0" fontId="32" fillId="0" borderId="31" xfId="11" applyFont="1" applyBorder="1"/>
    <xf numFmtId="0" fontId="32" fillId="0" borderId="25" xfId="11" applyFont="1" applyBorder="1"/>
    <xf numFmtId="0" fontId="33" fillId="0" borderId="0" xfId="11" applyFont="1"/>
    <xf numFmtId="10" fontId="34" fillId="0" borderId="0" xfId="11" applyNumberFormat="1" applyFont="1" applyAlignment="1">
      <alignment horizontal="center" vertical="center"/>
    </xf>
    <xf numFmtId="0" fontId="32" fillId="0" borderId="0" xfId="11" applyFont="1"/>
    <xf numFmtId="10" fontId="35" fillId="0" borderId="0" xfId="11" applyNumberFormat="1" applyFont="1" applyAlignment="1">
      <alignment horizontal="center" vertical="center"/>
    </xf>
    <xf numFmtId="0" fontId="30" fillId="0" borderId="0" xfId="0" applyFont="1" applyAlignment="1">
      <alignment vertical="center"/>
    </xf>
    <xf numFmtId="0" fontId="32" fillId="0" borderId="30" xfId="11" applyFont="1" applyBorder="1" applyAlignment="1">
      <alignment vertical="top"/>
    </xf>
    <xf numFmtId="167" fontId="38" fillId="0" borderId="26" xfId="11" applyNumberFormat="1" applyFont="1" applyBorder="1" applyAlignment="1">
      <alignment horizontal="center" vertical="top"/>
    </xf>
    <xf numFmtId="0" fontId="32" fillId="0" borderId="27" xfId="11" applyFont="1" applyBorder="1" applyAlignment="1">
      <alignment vertical="top"/>
    </xf>
    <xf numFmtId="0" fontId="30" fillId="0" borderId="0" xfId="0" applyFont="1" applyAlignment="1">
      <alignment vertical="top"/>
    </xf>
    <xf numFmtId="0" fontId="38" fillId="0" borderId="0" xfId="11" applyFont="1"/>
    <xf numFmtId="0" fontId="30" fillId="0" borderId="0" xfId="0" applyFont="1" applyAlignment="1">
      <alignment horizontal="left"/>
    </xf>
    <xf numFmtId="0" fontId="30" fillId="0" borderId="0" xfId="0" applyFont="1" applyAlignment="1">
      <alignment horizontal="center"/>
    </xf>
    <xf numFmtId="0" fontId="30" fillId="0" borderId="0" xfId="0" applyFont="1" applyFill="1"/>
    <xf numFmtId="10" fontId="40" fillId="35" borderId="23" xfId="0" applyNumberFormat="1" applyFont="1" applyFill="1" applyBorder="1" applyAlignment="1">
      <alignment horizontal="left"/>
    </xf>
    <xf numFmtId="10" fontId="40" fillId="35" borderId="23" xfId="0" applyNumberFormat="1" applyFont="1" applyFill="1" applyBorder="1" applyAlignment="1">
      <alignment horizontal="center"/>
    </xf>
    <xf numFmtId="10" fontId="40" fillId="35" borderId="0" xfId="0" applyNumberFormat="1" applyFont="1" applyFill="1" applyBorder="1" applyAlignment="1">
      <alignment horizontal="left"/>
    </xf>
    <xf numFmtId="10" fontId="40" fillId="35" borderId="0" xfId="0" applyNumberFormat="1" applyFont="1" applyFill="1" applyBorder="1" applyAlignment="1">
      <alignment horizontal="center"/>
    </xf>
    <xf numFmtId="170" fontId="30" fillId="0" borderId="0" xfId="0" applyNumberFormat="1" applyFont="1"/>
    <xf numFmtId="10" fontId="40" fillId="35" borderId="26" xfId="0" applyNumberFormat="1" applyFont="1" applyFill="1" applyBorder="1" applyAlignment="1">
      <alignment horizontal="left"/>
    </xf>
    <xf numFmtId="0" fontId="40" fillId="35" borderId="26" xfId="0" applyFont="1" applyFill="1" applyBorder="1" applyAlignment="1">
      <alignment horizontal="center"/>
    </xf>
    <xf numFmtId="0" fontId="42" fillId="2" borderId="51" xfId="0" applyFont="1" applyFill="1" applyBorder="1" applyAlignment="1">
      <alignment horizontal="center"/>
    </xf>
    <xf numFmtId="0" fontId="42" fillId="2" borderId="28" xfId="0" applyFont="1" applyFill="1" applyBorder="1" applyAlignment="1">
      <alignment horizontal="center"/>
    </xf>
    <xf numFmtId="0" fontId="42" fillId="2" borderId="50" xfId="0" applyFont="1" applyFill="1" applyBorder="1" applyAlignment="1">
      <alignment horizontal="center"/>
    </xf>
    <xf numFmtId="0" fontId="42" fillId="2" borderId="52" xfId="0" applyFont="1" applyFill="1" applyBorder="1" applyAlignment="1">
      <alignment horizontal="center"/>
    </xf>
    <xf numFmtId="0" fontId="42" fillId="2" borderId="44" xfId="0" applyFont="1" applyFill="1" applyBorder="1" applyAlignment="1">
      <alignment horizontal="center"/>
    </xf>
    <xf numFmtId="0" fontId="43" fillId="0" borderId="0" xfId="0" applyFont="1"/>
    <xf numFmtId="0" fontId="43" fillId="0" borderId="0" xfId="0" applyFont="1" applyFill="1"/>
    <xf numFmtId="0" fontId="32" fillId="0" borderId="0" xfId="0" applyFont="1" applyBorder="1" applyAlignment="1">
      <alignment horizontal="left"/>
    </xf>
    <xf numFmtId="0" fontId="32" fillId="0" borderId="0" xfId="0" applyFont="1" applyBorder="1" applyAlignment="1">
      <alignment horizontal="center"/>
    </xf>
    <xf numFmtId="3" fontId="45" fillId="0" borderId="0" xfId="0" applyNumberFormat="1" applyFont="1" applyBorder="1" applyAlignment="1">
      <alignment horizontal="center"/>
    </xf>
    <xf numFmtId="164" fontId="45" fillId="0" borderId="0" xfId="0" applyNumberFormat="1" applyFont="1" applyBorder="1" applyAlignment="1">
      <alignment horizontal="center"/>
    </xf>
    <xf numFmtId="4" fontId="32" fillId="0" borderId="0" xfId="0" applyNumberFormat="1" applyFont="1" applyAlignment="1">
      <alignment horizontal="center"/>
    </xf>
    <xf numFmtId="164" fontId="46" fillId="0" borderId="0" xfId="0" applyNumberFormat="1" applyFont="1"/>
    <xf numFmtId="164" fontId="39" fillId="35" borderId="34" xfId="0" applyNumberFormat="1" applyFont="1" applyFill="1" applyBorder="1"/>
    <xf numFmtId="164" fontId="39" fillId="35" borderId="32" xfId="0" applyNumberFormat="1" applyFont="1" applyFill="1" applyBorder="1" applyAlignment="1">
      <alignment horizontal="center"/>
    </xf>
    <xf numFmtId="164" fontId="33" fillId="0" borderId="35" xfId="0" applyNumberFormat="1" applyFont="1" applyBorder="1" applyAlignment="1">
      <alignment horizontal="center"/>
    </xf>
    <xf numFmtId="164" fontId="39" fillId="35" borderId="36" xfId="0" applyNumberFormat="1" applyFont="1" applyFill="1" applyBorder="1"/>
    <xf numFmtId="9" fontId="39" fillId="35" borderId="5" xfId="1" applyFont="1" applyFill="1" applyBorder="1" applyAlignment="1">
      <alignment horizontal="center"/>
    </xf>
    <xf numFmtId="164" fontId="33" fillId="0" borderId="37" xfId="0" applyNumberFormat="1" applyFont="1" applyBorder="1" applyAlignment="1">
      <alignment horizontal="center"/>
    </xf>
    <xf numFmtId="164" fontId="39" fillId="35" borderId="38" xfId="0" applyNumberFormat="1" applyFont="1" applyFill="1" applyBorder="1"/>
    <xf numFmtId="164" fontId="39" fillId="35" borderId="33" xfId="0" applyNumberFormat="1" applyFont="1" applyFill="1" applyBorder="1" applyAlignment="1">
      <alignment horizontal="center"/>
    </xf>
    <xf numFmtId="164" fontId="33" fillId="0" borderId="39" xfId="0" applyNumberFormat="1" applyFont="1" applyBorder="1" applyAlignment="1">
      <alignment horizontal="center"/>
    </xf>
    <xf numFmtId="9" fontId="30" fillId="0" borderId="0" xfId="0" applyNumberFormat="1" applyFont="1"/>
    <xf numFmtId="10" fontId="39" fillId="35" borderId="43" xfId="0" applyNumberFormat="1" applyFont="1" applyFill="1" applyBorder="1" applyAlignment="1">
      <alignment horizontal="left"/>
    </xf>
    <xf numFmtId="10" fontId="39" fillId="35" borderId="31" xfId="0" applyNumberFormat="1" applyFont="1" applyFill="1" applyBorder="1" applyAlignment="1">
      <alignment horizontal="left"/>
    </xf>
    <xf numFmtId="10" fontId="45" fillId="0" borderId="0" xfId="1" applyNumberFormat="1" applyFont="1" applyBorder="1" applyAlignment="1">
      <alignment horizontal="center"/>
    </xf>
    <xf numFmtId="164" fontId="46" fillId="0" borderId="0" xfId="0" applyNumberFormat="1" applyFont="1" applyAlignment="1">
      <alignment horizontal="center"/>
    </xf>
    <xf numFmtId="10" fontId="37" fillId="0" borderId="31" xfId="11" applyNumberFormat="1" applyFont="1" applyBorder="1" applyAlignment="1">
      <alignment horizontal="center" vertical="center" wrapText="1"/>
    </xf>
    <xf numFmtId="10" fontId="37" fillId="0" borderId="0" xfId="11" applyNumberFormat="1" applyFont="1" applyAlignment="1">
      <alignment horizontal="center" vertical="center" wrapText="1"/>
    </xf>
    <xf numFmtId="10" fontId="37" fillId="0" borderId="25" xfId="11" applyNumberFormat="1" applyFont="1" applyBorder="1" applyAlignment="1">
      <alignment horizontal="center" vertical="center" wrapText="1"/>
    </xf>
    <xf numFmtId="10" fontId="36" fillId="0" borderId="31" xfId="11" applyNumberFormat="1" applyFont="1" applyBorder="1" applyAlignment="1">
      <alignment horizontal="center" vertical="center" wrapText="1"/>
    </xf>
    <xf numFmtId="10" fontId="36" fillId="0" borderId="0" xfId="11" applyNumberFormat="1" applyFont="1" applyAlignment="1">
      <alignment horizontal="center" vertical="center" wrapText="1"/>
    </xf>
    <xf numFmtId="10" fontId="36" fillId="0" borderId="25" xfId="11" applyNumberFormat="1" applyFont="1" applyBorder="1" applyAlignment="1">
      <alignment horizontal="center" vertical="center" wrapText="1"/>
    </xf>
    <xf numFmtId="0" fontId="41" fillId="35" borderId="40" xfId="0" applyFont="1" applyFill="1" applyBorder="1" applyAlignment="1">
      <alignment horizontal="center" vertical="center"/>
    </xf>
    <xf numFmtId="0" fontId="41" fillId="35" borderId="8" xfId="0" applyFont="1" applyFill="1" applyBorder="1" applyAlignment="1">
      <alignment horizontal="center" vertical="center"/>
    </xf>
    <xf numFmtId="0" fontId="41" fillId="35" borderId="10" xfId="0" applyFont="1" applyFill="1" applyBorder="1" applyAlignment="1">
      <alignment horizontal="center" vertical="center"/>
    </xf>
    <xf numFmtId="0" fontId="41" fillId="35" borderId="46" xfId="0" applyFont="1" applyFill="1" applyBorder="1" applyAlignment="1">
      <alignment horizontal="center" vertical="center"/>
    </xf>
    <xf numFmtId="0" fontId="41" fillId="35" borderId="47" xfId="0" applyFont="1" applyFill="1" applyBorder="1" applyAlignment="1">
      <alignment horizontal="center" vertical="center"/>
    </xf>
    <xf numFmtId="17" fontId="41" fillId="35" borderId="48" xfId="0" quotePrefix="1" applyNumberFormat="1" applyFont="1" applyFill="1" applyBorder="1" applyAlignment="1">
      <alignment horizontal="center" vertical="center"/>
    </xf>
    <xf numFmtId="17" fontId="41" fillId="35" borderId="29" xfId="0" quotePrefix="1" applyNumberFormat="1" applyFont="1" applyFill="1" applyBorder="1" applyAlignment="1">
      <alignment horizontal="center" vertical="center"/>
    </xf>
    <xf numFmtId="17" fontId="41" fillId="35" borderId="49" xfId="0" quotePrefix="1" applyNumberFormat="1" applyFont="1" applyFill="1" applyBorder="1" applyAlignment="1">
      <alignment horizontal="center" vertical="center"/>
    </xf>
    <xf numFmtId="0" fontId="41" fillId="35" borderId="1" xfId="0" applyFont="1" applyFill="1" applyBorder="1" applyAlignment="1">
      <alignment horizontal="center" vertical="center"/>
    </xf>
    <xf numFmtId="0" fontId="41" fillId="35" borderId="3" xfId="0" applyFont="1" applyFill="1" applyBorder="1" applyAlignment="1">
      <alignment horizontal="center" vertical="center"/>
    </xf>
    <xf numFmtId="0" fontId="41" fillId="35" borderId="4" xfId="0" applyFont="1" applyFill="1" applyBorder="1" applyAlignment="1">
      <alignment horizontal="center" vertical="center"/>
    </xf>
    <xf numFmtId="0" fontId="41" fillId="35" borderId="2" xfId="0" applyFont="1" applyFill="1" applyBorder="1" applyAlignment="1">
      <alignment horizontal="center" vertical="center" wrapText="1"/>
    </xf>
    <xf numFmtId="0" fontId="41" fillId="35" borderId="9" xfId="0" applyFont="1" applyFill="1" applyBorder="1" applyAlignment="1">
      <alignment horizontal="center" vertical="center" wrapText="1"/>
    </xf>
    <xf numFmtId="0" fontId="41" fillId="35" borderId="53" xfId="0" applyFont="1" applyFill="1" applyBorder="1" applyAlignment="1">
      <alignment horizontal="center" vertical="center" wrapText="1"/>
    </xf>
    <xf numFmtId="0" fontId="41" fillId="35" borderId="1" xfId="0" applyFont="1" applyFill="1" applyBorder="1" applyAlignment="1">
      <alignment horizontal="center" vertical="center" wrapText="1"/>
    </xf>
    <xf numFmtId="0" fontId="41" fillId="35" borderId="3" xfId="0" applyFont="1" applyFill="1" applyBorder="1" applyAlignment="1">
      <alignment horizontal="center" vertical="center" wrapText="1"/>
    </xf>
    <xf numFmtId="0" fontId="41" fillId="35" borderId="4" xfId="0" applyFont="1" applyFill="1" applyBorder="1" applyAlignment="1">
      <alignment horizontal="center" vertical="center" wrapText="1"/>
    </xf>
    <xf numFmtId="0" fontId="41" fillId="35" borderId="45" xfId="0" applyFont="1" applyFill="1" applyBorder="1" applyAlignment="1">
      <alignment horizontal="center" vertical="center" wrapText="1"/>
    </xf>
    <xf numFmtId="3" fontId="29" fillId="35" borderId="41" xfId="12" applyNumberFormat="1" applyFont="1" applyFill="1" applyBorder="1" applyAlignment="1">
      <alignment horizontal="center" vertical="center" wrapText="1"/>
    </xf>
    <xf numFmtId="3" fontId="29" fillId="35" borderId="7" xfId="12" applyNumberFormat="1" applyFont="1" applyFill="1" applyBorder="1" applyAlignment="1">
      <alignment horizontal="center" vertical="center" wrapText="1"/>
    </xf>
    <xf numFmtId="10" fontId="39" fillId="35" borderId="42" xfId="0" applyNumberFormat="1" applyFont="1" applyFill="1" applyBorder="1" applyAlignment="1">
      <alignment horizontal="left"/>
    </xf>
    <xf numFmtId="10" fontId="39" fillId="35" borderId="6" xfId="0" applyNumberFormat="1" applyFont="1" applyFill="1" applyBorder="1" applyAlignment="1">
      <alignment horizontal="left"/>
    </xf>
    <xf numFmtId="0" fontId="40" fillId="35" borderId="7" xfId="0" applyFont="1" applyFill="1" applyBorder="1" applyAlignment="1"/>
    <xf numFmtId="0" fontId="44" fillId="35" borderId="2" xfId="4" applyFont="1" applyFill="1" applyBorder="1" applyAlignment="1">
      <alignment horizontal="center" vertical="center" wrapText="1"/>
    </xf>
    <xf numFmtId="0" fontId="44" fillId="35" borderId="9" xfId="4" applyFont="1" applyFill="1" applyBorder="1" applyAlignment="1">
      <alignment horizontal="center" vertical="center" wrapText="1"/>
    </xf>
    <xf numFmtId="0" fontId="44" fillId="35" borderId="53" xfId="4" applyFont="1" applyFill="1" applyBorder="1" applyAlignment="1">
      <alignment horizontal="center" vertical="center" wrapText="1"/>
    </xf>
    <xf numFmtId="0" fontId="32" fillId="0" borderId="30" xfId="0" applyFont="1" applyBorder="1" applyAlignment="1">
      <alignment horizontal="center" vertical="center" wrapText="1"/>
    </xf>
    <xf numFmtId="164" fontId="32" fillId="0" borderId="54" xfId="0" applyNumberFormat="1" applyFont="1" applyFill="1" applyBorder="1" applyAlignment="1">
      <alignment horizontal="center" vertical="center"/>
    </xf>
    <xf numFmtId="10" fontId="40" fillId="35" borderId="24" xfId="0" applyNumberFormat="1" applyFont="1" applyFill="1" applyBorder="1" applyAlignment="1">
      <alignment horizontal="center"/>
    </xf>
    <xf numFmtId="10" fontId="40" fillId="35" borderId="25" xfId="0" applyNumberFormat="1" applyFont="1" applyFill="1" applyBorder="1" applyAlignment="1">
      <alignment horizontal="center"/>
    </xf>
    <xf numFmtId="10" fontId="39" fillId="35" borderId="30" xfId="0" applyNumberFormat="1" applyFont="1" applyFill="1" applyBorder="1" applyAlignment="1">
      <alignment horizontal="left"/>
    </xf>
    <xf numFmtId="0" fontId="40" fillId="35" borderId="27" xfId="0" applyFont="1" applyFill="1" applyBorder="1" applyAlignment="1">
      <alignment horizontal="center"/>
    </xf>
    <xf numFmtId="0" fontId="47" fillId="0" borderId="55" xfId="0" applyFont="1" applyBorder="1" applyAlignment="1">
      <alignment horizontal="left" vertical="center" wrapText="1"/>
    </xf>
    <xf numFmtId="0" fontId="47" fillId="0" borderId="56" xfId="0" applyFont="1" applyBorder="1" applyAlignment="1">
      <alignment horizontal="left" vertical="center" wrapText="1"/>
    </xf>
    <xf numFmtId="0" fontId="47" fillId="0" borderId="57" xfId="0" applyFont="1" applyBorder="1" applyAlignment="1">
      <alignment horizontal="center" vertical="center" wrapText="1"/>
    </xf>
    <xf numFmtId="0" fontId="47" fillId="0" borderId="58" xfId="0" applyFont="1" applyBorder="1" applyAlignment="1">
      <alignment horizontal="left" vertical="center" wrapText="1"/>
    </xf>
    <xf numFmtId="0" fontId="47" fillId="0" borderId="58" xfId="0" applyFont="1" applyBorder="1" applyAlignment="1">
      <alignment horizontal="center" vertical="center" wrapText="1"/>
    </xf>
    <xf numFmtId="0" fontId="32" fillId="0" borderId="59" xfId="0" applyFont="1" applyBorder="1" applyAlignment="1">
      <alignment horizontal="center" vertical="center"/>
    </xf>
    <xf numFmtId="0" fontId="32" fillId="0" borderId="58" xfId="0" applyFont="1" applyFill="1" applyBorder="1" applyAlignment="1">
      <alignment horizontal="center" vertical="center"/>
    </xf>
    <xf numFmtId="16" fontId="44" fillId="35" borderId="58" xfId="0" applyNumberFormat="1" applyFont="1" applyFill="1" applyBorder="1" applyAlignment="1">
      <alignment horizontal="center" vertical="center"/>
    </xf>
    <xf numFmtId="0" fontId="32" fillId="3" borderId="58" xfId="0" applyFont="1" applyFill="1" applyBorder="1" applyAlignment="1">
      <alignment horizontal="center" vertical="center"/>
    </xf>
    <xf numFmtId="0" fontId="32" fillId="3" borderId="60" xfId="0" applyFont="1" applyFill="1" applyBorder="1" applyAlignment="1">
      <alignment horizontal="center" vertical="center"/>
    </xf>
    <xf numFmtId="164" fontId="47" fillId="0" borderId="58" xfId="0" applyNumberFormat="1" applyFont="1" applyBorder="1" applyAlignment="1">
      <alignment horizontal="center" vertical="center" wrapText="1"/>
    </xf>
    <xf numFmtId="10" fontId="47" fillId="0" borderId="58" xfId="1" applyNumberFormat="1" applyFont="1" applyFill="1" applyBorder="1" applyAlignment="1">
      <alignment horizontal="center" vertical="center" wrapText="1"/>
    </xf>
    <xf numFmtId="164" fontId="47" fillId="0" borderId="61" xfId="0" applyNumberFormat="1" applyFont="1" applyBorder="1" applyAlignment="1">
      <alignment horizontal="center" vertical="center" wrapText="1"/>
    </xf>
  </cellXfs>
  <cellStyles count="154">
    <cellStyle name="20% - Énfasis1" xfId="48" builtinId="30" customBuiltin="1"/>
    <cellStyle name="20% - Énfasis2" xfId="52" builtinId="34" customBuiltin="1"/>
    <cellStyle name="20% - Énfasis3" xfId="56" builtinId="38" customBuiltin="1"/>
    <cellStyle name="20% - Énfasis4" xfId="60" builtinId="42" customBuiltin="1"/>
    <cellStyle name="20% - Énfasis5" xfId="64" builtinId="46" customBuiltin="1"/>
    <cellStyle name="20% - Énfasis6" xfId="68" builtinId="50" customBuiltin="1"/>
    <cellStyle name="40% - Énfasis1" xfId="49" builtinId="31" customBuiltin="1"/>
    <cellStyle name="40% - Énfasis2" xfId="53" builtinId="35" customBuiltin="1"/>
    <cellStyle name="40% - Énfasis3" xfId="57" builtinId="39" customBuiltin="1"/>
    <cellStyle name="40% - Énfasis4" xfId="61" builtinId="43" customBuiltin="1"/>
    <cellStyle name="40% - Énfasis5" xfId="65" builtinId="47" customBuiltin="1"/>
    <cellStyle name="40% - Énfasis6" xfId="69" builtinId="51" customBuiltin="1"/>
    <cellStyle name="60% - Énfasis1" xfId="50" builtinId="32" customBuiltin="1"/>
    <cellStyle name="60% - Énfasis2" xfId="54" builtinId="36" customBuiltin="1"/>
    <cellStyle name="60% - Énfasis3" xfId="58" builtinId="40" customBuiltin="1"/>
    <cellStyle name="60% - Énfasis4" xfId="62" builtinId="44" customBuiltin="1"/>
    <cellStyle name="60% - Énfasis5" xfId="66" builtinId="48" customBuiltin="1"/>
    <cellStyle name="60% - Énfasis6" xfId="70" builtinId="52" customBuiltin="1"/>
    <cellStyle name="Bueno" xfId="35" builtinId="26" customBuiltin="1"/>
    <cellStyle name="Cálculo" xfId="40" builtinId="22" customBuiltin="1"/>
    <cellStyle name="Celda de comprobación" xfId="42" builtinId="23" customBuiltin="1"/>
    <cellStyle name="Celda vinculada" xfId="41" builtinId="24" customBuiltin="1"/>
    <cellStyle name="Encabezado 1" xfId="31" builtinId="16" customBuiltin="1"/>
    <cellStyle name="Encabezado 4" xfId="34" builtinId="19" customBuiltin="1"/>
    <cellStyle name="Énfasis1" xfId="47" builtinId="29" customBuiltin="1"/>
    <cellStyle name="Énfasis2" xfId="51" builtinId="33" customBuiltin="1"/>
    <cellStyle name="Énfasis3" xfId="55" builtinId="37" customBuiltin="1"/>
    <cellStyle name="Énfasis4" xfId="59" builtinId="41" customBuiltin="1"/>
    <cellStyle name="Énfasis5" xfId="63" builtinId="45" customBuiltin="1"/>
    <cellStyle name="Énfasis6" xfId="67" builtinId="49" customBuiltin="1"/>
    <cellStyle name="Entrada" xfId="38" builtinId="20" customBuiltin="1"/>
    <cellStyle name="Euro" xfId="3"/>
    <cellStyle name="Euro 2" xfId="18"/>
    <cellStyle name="Euro 2 2" xfId="84"/>
    <cellStyle name="Euro 2 2 2" xfId="132"/>
    <cellStyle name="Euro 2 3" xfId="108"/>
    <cellStyle name="Euro 3" xfId="71"/>
    <cellStyle name="Euro 3 2" xfId="95"/>
    <cellStyle name="Euro 3 2 2" xfId="143"/>
    <cellStyle name="Euro 3 3" xfId="119"/>
    <cellStyle name="Euro 4" xfId="79"/>
    <cellStyle name="Euro 4 2" xfId="103"/>
    <cellStyle name="Euro 4 2 2" xfId="151"/>
    <cellStyle name="Euro 4 3" xfId="127"/>
    <cellStyle name="Euro 5" xfId="82"/>
    <cellStyle name="Euro 5 2" xfId="130"/>
    <cellStyle name="Euro 6" xfId="106"/>
    <cellStyle name="Hipervínculo 2" xfId="5"/>
    <cellStyle name="Incorrecto" xfId="36" builtinId="27" customBuiltin="1"/>
    <cellStyle name="Millares [0] 2" xfId="7"/>
    <cellStyle name="Millares [0] 2 2" xfId="14"/>
    <cellStyle name="Millares 10" xfId="27"/>
    <cellStyle name="Millares 10 2" xfId="92"/>
    <cellStyle name="Millares 10 2 2" xfId="140"/>
    <cellStyle name="Millares 10 3" xfId="116"/>
    <cellStyle name="Millares 11" xfId="26"/>
    <cellStyle name="Millares 11 2" xfId="91"/>
    <cellStyle name="Millares 11 2 2" xfId="139"/>
    <cellStyle name="Millares 11 3" xfId="115"/>
    <cellStyle name="Millares 12" xfId="29"/>
    <cellStyle name="Millares 12 2" xfId="94"/>
    <cellStyle name="Millares 12 2 2" xfId="142"/>
    <cellStyle name="Millares 12 3" xfId="118"/>
    <cellStyle name="Millares 13" xfId="72"/>
    <cellStyle name="Millares 13 2" xfId="96"/>
    <cellStyle name="Millares 13 2 2" xfId="144"/>
    <cellStyle name="Millares 13 3" xfId="120"/>
    <cellStyle name="Millares 14" xfId="74"/>
    <cellStyle name="Millares 14 2" xfId="98"/>
    <cellStyle name="Millares 14 2 2" xfId="146"/>
    <cellStyle name="Millares 14 3" xfId="122"/>
    <cellStyle name="Millares 15" xfId="75"/>
    <cellStyle name="Millares 15 2" xfId="99"/>
    <cellStyle name="Millares 15 2 2" xfId="147"/>
    <cellStyle name="Millares 15 3" xfId="123"/>
    <cellStyle name="Millares 16" xfId="78"/>
    <cellStyle name="Millares 16 2" xfId="102"/>
    <cellStyle name="Millares 16 2 2" xfId="150"/>
    <cellStyle name="Millares 16 3" xfId="126"/>
    <cellStyle name="Millares 17" xfId="77"/>
    <cellStyle name="Millares 17 2" xfId="101"/>
    <cellStyle name="Millares 17 2 2" xfId="149"/>
    <cellStyle name="Millares 17 3" xfId="125"/>
    <cellStyle name="Millares 18" xfId="76"/>
    <cellStyle name="Millares 18 2" xfId="100"/>
    <cellStyle name="Millares 18 2 2" xfId="148"/>
    <cellStyle name="Millares 18 3" xfId="124"/>
    <cellStyle name="Millares 19" xfId="80"/>
    <cellStyle name="Millares 19 2" xfId="104"/>
    <cellStyle name="Millares 19 2 2" xfId="152"/>
    <cellStyle name="Millares 19 3" xfId="128"/>
    <cellStyle name="Millares 2" xfId="21"/>
    <cellStyle name="Millares 2 2" xfId="86"/>
    <cellStyle name="Millares 2 2 2" xfId="134"/>
    <cellStyle name="Millares 2 3" xfId="110"/>
    <cellStyle name="Millares 3" xfId="20"/>
    <cellStyle name="Millares 3 2" xfId="85"/>
    <cellStyle name="Millares 3 2 2" xfId="133"/>
    <cellStyle name="Millares 3 3" xfId="109"/>
    <cellStyle name="Millares 4" xfId="22"/>
    <cellStyle name="Millares 4 2" xfId="87"/>
    <cellStyle name="Millares 4 2 2" xfId="135"/>
    <cellStyle name="Millares 4 3" xfId="111"/>
    <cellStyle name="Millares 5" xfId="17"/>
    <cellStyle name="Millares 5 2" xfId="83"/>
    <cellStyle name="Millares 5 2 2" xfId="131"/>
    <cellStyle name="Millares 5 3" xfId="107"/>
    <cellStyle name="Millares 6" xfId="24"/>
    <cellStyle name="Millares 6 2" xfId="89"/>
    <cellStyle name="Millares 6 2 2" xfId="137"/>
    <cellStyle name="Millares 6 3" xfId="113"/>
    <cellStyle name="Millares 7" xfId="23"/>
    <cellStyle name="Millares 7 2" xfId="88"/>
    <cellStyle name="Millares 7 2 2" xfId="136"/>
    <cellStyle name="Millares 7 3" xfId="112"/>
    <cellStyle name="Millares 8" xfId="25"/>
    <cellStyle name="Millares 8 2" xfId="90"/>
    <cellStyle name="Millares 8 2 2" xfId="138"/>
    <cellStyle name="Millares 8 3" xfId="114"/>
    <cellStyle name="Millares 9" xfId="28"/>
    <cellStyle name="Millares 9 2" xfId="93"/>
    <cellStyle name="Millares 9 2 2" xfId="141"/>
    <cellStyle name="Millares 9 3" xfId="117"/>
    <cellStyle name="Moneda 2" xfId="9"/>
    <cellStyle name="Moneda 2 2" xfId="16"/>
    <cellStyle name="Moneda 3" xfId="73"/>
    <cellStyle name="Moneda 3 2" xfId="97"/>
    <cellStyle name="Moneda 3 2 2" xfId="145"/>
    <cellStyle name="Moneda 3 3" xfId="121"/>
    <cellStyle name="Moneda 4" xfId="81"/>
    <cellStyle name="Moneda 4 2" xfId="105"/>
    <cellStyle name="Moneda 4 2 2" xfId="153"/>
    <cellStyle name="Moneda 4 3" xfId="129"/>
    <cellStyle name="Neutral" xfId="37" builtinId="28" customBuiltin="1"/>
    <cellStyle name="Normal" xfId="0" builtinId="0"/>
    <cellStyle name="Normal 2" xfId="2"/>
    <cellStyle name="Normal 2 2" xfId="6"/>
    <cellStyle name="Normal 2 2 2" xfId="19"/>
    <cellStyle name="Normal 3" xfId="4"/>
    <cellStyle name="Normal 3 2" xfId="13"/>
    <cellStyle name="Normal 4" xfId="10"/>
    <cellStyle name="Normal_EVA TOTAL TESORO" xfId="12"/>
    <cellStyle name="Normal_TIT" xfId="11"/>
    <cellStyle name="Notas" xfId="44" builtinId="10" customBuiltin="1"/>
    <cellStyle name="Porcentaje" xfId="1" builtinId="5"/>
    <cellStyle name="Porcentaje 2" xfId="8"/>
    <cellStyle name="Porcentaje 2 2" xfId="15"/>
    <cellStyle name="Salida" xfId="39" builtinId="21" customBuiltin="1"/>
    <cellStyle name="Texto de advertencia" xfId="43" builtinId="11" customBuiltin="1"/>
    <cellStyle name="Texto explicativo" xfId="45" builtinId="53" customBuiltin="1"/>
    <cellStyle name="Título" xfId="30" builtinId="15" customBuiltin="1"/>
    <cellStyle name="Título 2" xfId="32" builtinId="17" customBuiltin="1"/>
    <cellStyle name="Título 3" xfId="33" builtinId="18" customBuiltin="1"/>
    <cellStyle name="Total" xfId="46" builtinId="25" customBuiltin="1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7</xdr:row>
      <xdr:rowOff>1199487</xdr:rowOff>
    </xdr:to>
    <xdr:pic>
      <xdr:nvPicPr>
        <xdr:cNvPr id="5" name="Imagen 4" descr="logo vector Comunidad de Madrid">
          <a:extLst>
            <a:ext uri="{FF2B5EF4-FFF2-40B4-BE49-F238E27FC236}">
              <a16:creationId xmlns:a16="http://schemas.microsoft.com/office/drawing/2014/main" id="{CB9B10A1-6C60-43B1-ADBF-6E005291C5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24001" y="1004455"/>
          <a:ext cx="1350818" cy="1944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7</xdr:row>
      <xdr:rowOff>1199487</xdr:rowOff>
    </xdr:to>
    <xdr:pic>
      <xdr:nvPicPr>
        <xdr:cNvPr id="7" name="Imagen 6" descr="logo vector Comunidad de Madrid">
          <a:extLst>
            <a:ext uri="{FF2B5EF4-FFF2-40B4-BE49-F238E27FC236}">
              <a16:creationId xmlns:a16="http://schemas.microsoft.com/office/drawing/2014/main" id="{CB36DDFB-162D-4582-96D6-1031E495E52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24001" y="990600"/>
          <a:ext cx="1350818" cy="19424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257735</xdr:colOff>
      <xdr:row>2</xdr:row>
      <xdr:rowOff>100853</xdr:rowOff>
    </xdr:from>
    <xdr:to>
      <xdr:col>9</xdr:col>
      <xdr:colOff>1075765</xdr:colOff>
      <xdr:row>6</xdr:row>
      <xdr:rowOff>112058</xdr:rowOff>
    </xdr:to>
    <xdr:grpSp>
      <xdr:nvGrpSpPr>
        <xdr:cNvPr id="3" name="Grupo 2">
          <a:extLst>
            <a:ext uri="{FF2B5EF4-FFF2-40B4-BE49-F238E27FC236}">
              <a16:creationId xmlns:a16="http://schemas.microsoft.com/office/drawing/2014/main" id="{3E84E38E-FBE0-4F73-A8B0-0169BAF1C2AD}"/>
            </a:ext>
          </a:extLst>
        </xdr:cNvPr>
        <xdr:cNvGrpSpPr/>
      </xdr:nvGrpSpPr>
      <xdr:grpSpPr>
        <a:xfrm>
          <a:off x="5165911" y="493059"/>
          <a:ext cx="2196354" cy="1131793"/>
          <a:chOff x="9617599" y="95250"/>
          <a:chExt cx="2644558" cy="1061357"/>
        </a:xfrm>
      </xdr:grpSpPr>
      <xdr:pic>
        <xdr:nvPicPr>
          <xdr:cNvPr id="4" name="Imagen 3">
            <a:extLst>
              <a:ext uri="{FF2B5EF4-FFF2-40B4-BE49-F238E27FC236}">
                <a16:creationId xmlns:a16="http://schemas.microsoft.com/office/drawing/2014/main" id="{8306E2FB-3B0B-4D05-850B-A6549DE8862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0438201" y="343890"/>
            <a:ext cx="1823956" cy="458931"/>
          </a:xfrm>
          <a:prstGeom prst="rect">
            <a:avLst/>
          </a:prstGeom>
        </xdr:spPr>
      </xdr:pic>
      <xdr:pic>
        <xdr:nvPicPr>
          <xdr:cNvPr id="5" name="Imagen 4" descr="logo vector Comunidad de Madrid">
            <a:extLst>
              <a:ext uri="{FF2B5EF4-FFF2-40B4-BE49-F238E27FC236}">
                <a16:creationId xmlns:a16="http://schemas.microsoft.com/office/drawing/2014/main" id="{3F8C363C-2549-4AF0-B006-8D6707C04CAE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4900" t="7934" r="34237" b="4789"/>
          <a:stretch/>
        </xdr:blipFill>
        <xdr:spPr bwMode="auto">
          <a:xfrm>
            <a:off x="9617599" y="95250"/>
            <a:ext cx="737436" cy="106135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  <pageSetUpPr fitToPage="1"/>
  </sheetPr>
  <dimension ref="A1:E17"/>
  <sheetViews>
    <sheetView showGridLines="0" showZeros="0" tabSelected="1" zoomScale="70" zoomScaleNormal="70" workbookViewId="0">
      <selection activeCell="B10" sqref="B10:D10"/>
    </sheetView>
  </sheetViews>
  <sheetFormatPr baseColWidth="10" defaultColWidth="11.42578125" defaultRowHeight="14.25"/>
  <cols>
    <col min="1" max="1" width="11.42578125" style="36"/>
    <col min="2" max="4" width="68" style="36" customWidth="1"/>
    <col min="5" max="16384" width="11.42578125" style="36"/>
  </cols>
  <sheetData>
    <row r="1" spans="1:5" ht="28.5" thickBot="1">
      <c r="D1" s="37"/>
    </row>
    <row r="2" spans="1:5" ht="16.5" thickBot="1">
      <c r="B2" s="38"/>
      <c r="C2" s="39"/>
      <c r="D2" s="40"/>
    </row>
    <row r="3" spans="1:5" ht="15" thickBot="1"/>
    <row r="4" spans="1:5">
      <c r="B4" s="41"/>
      <c r="C4" s="42"/>
      <c r="D4" s="43"/>
    </row>
    <row r="5" spans="1:5">
      <c r="B5" s="44"/>
      <c r="D5" s="45"/>
    </row>
    <row r="6" spans="1:5">
      <c r="B6" s="44"/>
      <c r="D6" s="45"/>
    </row>
    <row r="7" spans="1:5" ht="27">
      <c r="A7" s="46"/>
      <c r="B7" s="44"/>
      <c r="C7" s="47"/>
      <c r="D7" s="45"/>
      <c r="E7" s="48"/>
    </row>
    <row r="8" spans="1:5" ht="106.5" customHeight="1">
      <c r="B8" s="44"/>
      <c r="C8" s="49"/>
      <c r="D8" s="45"/>
    </row>
    <row r="9" spans="1:5" ht="150" customHeight="1">
      <c r="B9" s="96" t="s">
        <v>30</v>
      </c>
      <c r="C9" s="97"/>
      <c r="D9" s="98"/>
    </row>
    <row r="10" spans="1:5" ht="50.25" customHeight="1">
      <c r="B10" s="93" t="s">
        <v>28</v>
      </c>
      <c r="C10" s="94"/>
      <c r="D10" s="95"/>
    </row>
    <row r="11" spans="1:5">
      <c r="B11" s="44"/>
      <c r="D11" s="45"/>
    </row>
    <row r="12" spans="1:5" s="50" customFormat="1" ht="36" customHeight="1">
      <c r="B12" s="93" t="s">
        <v>27</v>
      </c>
      <c r="C12" s="94"/>
      <c r="D12" s="95"/>
    </row>
    <row r="13" spans="1:5" ht="35.25">
      <c r="B13" s="93" t="s">
        <v>43</v>
      </c>
      <c r="C13" s="94"/>
      <c r="D13" s="95"/>
    </row>
    <row r="14" spans="1:5" s="54" customFormat="1" ht="39.75" customHeight="1" thickBot="1">
      <c r="B14" s="51"/>
      <c r="C14" s="52"/>
      <c r="D14" s="53"/>
    </row>
    <row r="15" spans="1:5" ht="15" thickBot="1"/>
    <row r="16" spans="1:5" ht="16.5" thickBot="1">
      <c r="B16" s="38"/>
      <c r="C16" s="39"/>
      <c r="D16" s="40"/>
    </row>
    <row r="17" spans="3:3" ht="26.25">
      <c r="C17" s="55"/>
    </row>
  </sheetData>
  <mergeCells count="4">
    <mergeCell ref="B10:D10"/>
    <mergeCell ref="B9:D9"/>
    <mergeCell ref="B12:D12"/>
    <mergeCell ref="B13:D1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D18"/>
  <sheetViews>
    <sheetView showGridLines="0" showZeros="0" zoomScaleNormal="100" workbookViewId="0">
      <selection activeCell="B22" sqref="B22"/>
    </sheetView>
  </sheetViews>
  <sheetFormatPr baseColWidth="10" defaultColWidth="11.42578125" defaultRowHeight="14.25"/>
  <cols>
    <col min="1" max="1" width="2.5703125" style="36" customWidth="1"/>
    <col min="2" max="2" width="50.85546875" style="56" bestFit="1" customWidth="1"/>
    <col min="3" max="3" width="18.5703125" style="57" customWidth="1"/>
    <col min="4" max="4" width="2.28515625" style="36" customWidth="1"/>
    <col min="5" max="5" width="11.42578125" style="58"/>
    <col min="6" max="6" width="15.7109375" style="58" bestFit="1" customWidth="1"/>
    <col min="7" max="16384" width="11.42578125" style="58"/>
  </cols>
  <sheetData>
    <row r="1" spans="1:4" ht="15" thickBot="1"/>
    <row r="2" spans="1:4" ht="15.75">
      <c r="B2" s="119" t="s">
        <v>30</v>
      </c>
    </row>
    <row r="3" spans="1:4" ht="15.75">
      <c r="B3" s="120" t="s">
        <v>44</v>
      </c>
    </row>
    <row r="4" spans="1:4" ht="15.75">
      <c r="B4" s="120" t="s">
        <v>27</v>
      </c>
    </row>
    <row r="5" spans="1:4" ht="15.75">
      <c r="B5" s="120" t="s">
        <v>43</v>
      </c>
    </row>
    <row r="6" spans="1:4" ht="18.75" thickBot="1">
      <c r="B6" s="121" t="s">
        <v>25</v>
      </c>
    </row>
    <row r="7" spans="1:4" ht="15" thickBot="1"/>
    <row r="8" spans="1:4" ht="15.75" customHeight="1">
      <c r="B8" s="99" t="s">
        <v>23</v>
      </c>
      <c r="C8" s="122" t="s">
        <v>24</v>
      </c>
    </row>
    <row r="9" spans="1:4" ht="15" customHeight="1">
      <c r="B9" s="100"/>
      <c r="C9" s="123"/>
    </row>
    <row r="10" spans="1:4" ht="15.75" customHeight="1" thickBot="1">
      <c r="B10" s="101"/>
      <c r="C10" s="124"/>
    </row>
    <row r="11" spans="1:4" s="72" customFormat="1" ht="32.25" customHeight="1" thickBot="1">
      <c r="A11" s="71"/>
      <c r="B11" s="125" t="s">
        <v>19</v>
      </c>
      <c r="C11" s="126">
        <v>3984.4937</v>
      </c>
      <c r="D11" s="36"/>
    </row>
    <row r="12" spans="1:4" s="72" customFormat="1">
      <c r="A12" s="71"/>
      <c r="B12" s="73"/>
      <c r="C12" s="91"/>
      <c r="D12" s="36"/>
    </row>
    <row r="13" spans="1:4">
      <c r="C13" s="92"/>
    </row>
    <row r="14" spans="1:4">
      <c r="C14" s="92"/>
    </row>
    <row r="18" spans="2:3" s="36" customFormat="1">
      <c r="B18" s="56"/>
      <c r="C18" s="57"/>
    </row>
  </sheetData>
  <mergeCells count="2">
    <mergeCell ref="C8:C10"/>
    <mergeCell ref="B8:B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Q18"/>
  <sheetViews>
    <sheetView showGridLines="0" showZeros="0" zoomScale="85" zoomScaleNormal="85" workbookViewId="0">
      <selection activeCell="D15" sqref="D15"/>
    </sheetView>
  </sheetViews>
  <sheetFormatPr baseColWidth="10" defaultColWidth="11.42578125" defaultRowHeight="14.25"/>
  <cols>
    <col min="1" max="1" width="2.5703125" style="36" customWidth="1"/>
    <col min="2" max="2" width="15" style="56" customWidth="1"/>
    <col min="3" max="3" width="14.28515625" style="56" customWidth="1"/>
    <col min="4" max="4" width="17.42578125" style="57" customWidth="1"/>
    <col min="5" max="5" width="16.5703125" style="36" customWidth="1"/>
    <col min="6" max="6" width="18.28515625" style="57" hidden="1" customWidth="1"/>
    <col min="7" max="8" width="4.28515625" style="36" customWidth="1"/>
    <col min="9" max="9" width="8" style="36" customWidth="1"/>
    <col min="10" max="10" width="4.28515625" style="36" customWidth="1"/>
    <col min="11" max="11" width="8" style="36" customWidth="1"/>
    <col min="12" max="12" width="4.5703125" style="36" customWidth="1"/>
    <col min="13" max="13" width="4.28515625" style="36" customWidth="1"/>
    <col min="14" max="14" width="16.7109375" style="36" customWidth="1"/>
    <col min="15" max="15" width="10.28515625" style="36" customWidth="1"/>
    <col min="16" max="16" width="20.28515625" style="36" bestFit="1" customWidth="1"/>
    <col min="17" max="17" width="3.7109375" style="36" customWidth="1"/>
    <col min="18" max="16384" width="11.42578125" style="58"/>
  </cols>
  <sheetData>
    <row r="1" spans="1:17" ht="15" thickBot="1"/>
    <row r="2" spans="1:17" ht="18">
      <c r="B2" s="89" t="s">
        <v>30</v>
      </c>
      <c r="C2" s="59"/>
      <c r="D2" s="60"/>
      <c r="E2" s="127"/>
    </row>
    <row r="3" spans="1:17" ht="18">
      <c r="B3" s="90" t="s">
        <v>44</v>
      </c>
      <c r="C3" s="61"/>
      <c r="D3" s="62"/>
      <c r="E3" s="128"/>
    </row>
    <row r="4" spans="1:17" ht="18">
      <c r="B4" s="90" t="s">
        <v>27</v>
      </c>
      <c r="C4" s="61"/>
      <c r="D4" s="62"/>
      <c r="E4" s="128"/>
    </row>
    <row r="5" spans="1:17" ht="18">
      <c r="B5" s="90" t="s">
        <v>43</v>
      </c>
      <c r="C5" s="61"/>
      <c r="D5" s="62"/>
      <c r="E5" s="128"/>
    </row>
    <row r="6" spans="1:17" ht="18.75" thickBot="1">
      <c r="B6" s="129" t="s">
        <v>14</v>
      </c>
      <c r="C6" s="64"/>
      <c r="D6" s="65"/>
      <c r="E6" s="130"/>
      <c r="N6" s="63"/>
    </row>
    <row r="7" spans="1:17" ht="15" thickBot="1"/>
    <row r="8" spans="1:17" ht="15.75" customHeight="1">
      <c r="B8" s="99" t="s">
        <v>15</v>
      </c>
      <c r="C8" s="107" t="s">
        <v>17</v>
      </c>
      <c r="D8" s="107" t="s">
        <v>16</v>
      </c>
      <c r="E8" s="107" t="s">
        <v>0</v>
      </c>
      <c r="F8" s="116" t="s">
        <v>29</v>
      </c>
      <c r="G8" s="104" t="s">
        <v>42</v>
      </c>
      <c r="H8" s="105"/>
      <c r="I8" s="105"/>
      <c r="J8" s="105"/>
      <c r="K8" s="105"/>
      <c r="L8" s="105"/>
      <c r="M8" s="106"/>
      <c r="N8" s="113" t="s">
        <v>1</v>
      </c>
      <c r="O8" s="113" t="s">
        <v>2</v>
      </c>
      <c r="P8" s="110" t="s">
        <v>3</v>
      </c>
    </row>
    <row r="9" spans="1:17" ht="15" customHeight="1">
      <c r="B9" s="100"/>
      <c r="C9" s="108"/>
      <c r="D9" s="108"/>
      <c r="E9" s="108"/>
      <c r="F9" s="102"/>
      <c r="G9" s="66" t="s">
        <v>35</v>
      </c>
      <c r="H9" s="67" t="s">
        <v>36</v>
      </c>
      <c r="I9" s="67" t="s">
        <v>37</v>
      </c>
      <c r="J9" s="67" t="s">
        <v>38</v>
      </c>
      <c r="K9" s="67" t="s">
        <v>39</v>
      </c>
      <c r="L9" s="67" t="s">
        <v>40</v>
      </c>
      <c r="M9" s="68" t="s">
        <v>41</v>
      </c>
      <c r="N9" s="114"/>
      <c r="O9" s="114"/>
      <c r="P9" s="111"/>
    </row>
    <row r="10" spans="1:17" ht="15.75" customHeight="1" thickBot="1">
      <c r="B10" s="101"/>
      <c r="C10" s="109"/>
      <c r="D10" s="109"/>
      <c r="E10" s="109"/>
      <c r="F10" s="103"/>
      <c r="G10" s="69">
        <v>13</v>
      </c>
      <c r="H10" s="70">
        <v>14</v>
      </c>
      <c r="I10" s="70">
        <v>15</v>
      </c>
      <c r="J10" s="70">
        <v>16</v>
      </c>
      <c r="K10" s="70">
        <v>17</v>
      </c>
      <c r="L10" s="70">
        <v>18</v>
      </c>
      <c r="M10" s="70">
        <v>19</v>
      </c>
      <c r="N10" s="115"/>
      <c r="O10" s="115"/>
      <c r="P10" s="112"/>
    </row>
    <row r="11" spans="1:17" s="72" customFormat="1" ht="35.25" customHeight="1" thickBot="1">
      <c r="A11" s="71"/>
      <c r="B11" s="131" t="s">
        <v>31</v>
      </c>
      <c r="C11" s="132" t="s">
        <v>13</v>
      </c>
      <c r="D11" s="133" t="s">
        <v>32</v>
      </c>
      <c r="E11" s="134" t="s">
        <v>33</v>
      </c>
      <c r="F11" s="135" t="s">
        <v>34</v>
      </c>
      <c r="G11" s="136"/>
      <c r="H11" s="137"/>
      <c r="I11" s="137"/>
      <c r="J11" s="137"/>
      <c r="K11" s="138">
        <v>44547</v>
      </c>
      <c r="L11" s="139"/>
      <c r="M11" s="140"/>
      <c r="N11" s="141">
        <v>27672</v>
      </c>
      <c r="O11" s="142">
        <v>0.88100000000000001</v>
      </c>
      <c r="P11" s="143">
        <v>3292.97</v>
      </c>
      <c r="Q11" s="36"/>
    </row>
    <row r="12" spans="1:17" s="72" customFormat="1" ht="15" thickBot="1">
      <c r="A12" s="71"/>
      <c r="B12" s="73"/>
      <c r="C12" s="73"/>
      <c r="D12" s="74"/>
      <c r="E12" s="74"/>
      <c r="F12" s="74"/>
      <c r="G12" s="74"/>
      <c r="H12" s="75"/>
      <c r="I12" s="74"/>
      <c r="J12" s="74"/>
      <c r="K12" s="74"/>
      <c r="L12" s="74"/>
      <c r="M12" s="74"/>
      <c r="N12" s="76"/>
      <c r="O12" s="76"/>
      <c r="P12" s="77"/>
      <c r="Q12" s="36"/>
    </row>
    <row r="13" spans="1:17" ht="15.75">
      <c r="L13" s="78"/>
      <c r="N13" s="79" t="s">
        <v>4</v>
      </c>
      <c r="O13" s="80"/>
      <c r="P13" s="81">
        <v>3292.97</v>
      </c>
    </row>
    <row r="14" spans="1:17" ht="15.75">
      <c r="N14" s="82" t="s">
        <v>5</v>
      </c>
      <c r="O14" s="83">
        <v>0.21</v>
      </c>
      <c r="P14" s="84">
        <v>691.52369999999996</v>
      </c>
    </row>
    <row r="15" spans="1:17" s="36" customFormat="1" ht="16.5" thickBot="1">
      <c r="N15" s="85" t="s">
        <v>26</v>
      </c>
      <c r="O15" s="86"/>
      <c r="P15" s="87">
        <v>3984.4937</v>
      </c>
    </row>
    <row r="18" spans="16:16">
      <c r="P18" s="88"/>
    </row>
  </sheetData>
  <mergeCells count="9">
    <mergeCell ref="B8:B10"/>
    <mergeCell ref="E8:E10"/>
    <mergeCell ref="D8:D10"/>
    <mergeCell ref="P8:P10"/>
    <mergeCell ref="C8:C10"/>
    <mergeCell ref="N8:N10"/>
    <mergeCell ref="O8:O10"/>
    <mergeCell ref="F8:F10"/>
    <mergeCell ref="G8:M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23"/>
  <sheetViews>
    <sheetView showGridLines="0" showZeros="0" zoomScale="85" zoomScaleNormal="85" workbookViewId="0">
      <selection activeCell="J24" sqref="J24"/>
    </sheetView>
  </sheetViews>
  <sheetFormatPr baseColWidth="10" defaultRowHeight="15"/>
  <cols>
    <col min="1" max="1" width="4.28515625" customWidth="1"/>
    <col min="2" max="2" width="27.42578125" customWidth="1"/>
    <col min="3" max="3" width="2" customWidth="1"/>
    <col min="4" max="4" width="18" customWidth="1"/>
    <col min="5" max="5" width="1.5703125" customWidth="1"/>
    <col min="6" max="6" width="18" customWidth="1"/>
    <col min="7" max="7" width="2.42578125" customWidth="1"/>
    <col min="8" max="8" width="18" customWidth="1"/>
    <col min="9" max="9" width="2.7109375" customWidth="1"/>
    <col min="10" max="10" width="18" customWidth="1"/>
    <col min="11" max="11" width="3.42578125" customWidth="1"/>
  </cols>
  <sheetData>
    <row r="1" spans="1:50" s="22" customFormat="1"/>
    <row r="2" spans="1:50" s="22" customFormat="1" ht="15.75" thickBot="1"/>
    <row r="3" spans="1:50" s="8" customFormat="1" ht="19.5">
      <c r="A3" s="20"/>
      <c r="B3" s="12" t="str">
        <f>+PORTADA!B9</f>
        <v>Consejería de Transportes e Infraestructuras</v>
      </c>
      <c r="C3" s="32"/>
      <c r="D3" s="26"/>
      <c r="E3" s="26"/>
      <c r="F3" s="27"/>
      <c r="G3" s="22"/>
      <c r="H3" s="22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</row>
    <row r="4" spans="1:50" s="8" customFormat="1" ht="19.5">
      <c r="A4" s="20"/>
      <c r="B4" s="14" t="str">
        <f>+PORTADA!B10</f>
        <v>Anuncios Oficiales (Comunidad de Madrid)</v>
      </c>
      <c r="C4" s="33"/>
      <c r="D4" s="25"/>
      <c r="E4" s="25"/>
      <c r="F4" s="28"/>
      <c r="G4" s="22"/>
      <c r="H4" s="22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</row>
    <row r="5" spans="1:50" s="8" customFormat="1" ht="19.5">
      <c r="A5" s="20"/>
      <c r="B5" s="14" t="str">
        <f>+PORTADA!B12</f>
        <v>Lote 1 - Medios offline</v>
      </c>
      <c r="C5" s="33"/>
      <c r="D5" s="25"/>
      <c r="E5" s="25"/>
      <c r="F5" s="28"/>
      <c r="G5" s="22"/>
      <c r="H5" s="22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</row>
    <row r="6" spans="1:50" s="8" customFormat="1" ht="19.5">
      <c r="A6" s="20"/>
      <c r="B6" s="14" t="e">
        <f>+PORTADA!#REF!</f>
        <v>#REF!</v>
      </c>
      <c r="C6" s="35"/>
      <c r="D6" s="29"/>
      <c r="E6" s="29"/>
      <c r="F6" s="30"/>
      <c r="G6" s="22"/>
      <c r="H6" s="22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7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</row>
    <row r="7" spans="1:50" s="8" customFormat="1" ht="20.25" thickBot="1">
      <c r="A7" s="20"/>
      <c r="B7" s="31" t="s">
        <v>18</v>
      </c>
      <c r="C7" s="34"/>
      <c r="D7" s="23"/>
      <c r="E7" s="23"/>
      <c r="F7" s="24"/>
      <c r="G7" s="22"/>
      <c r="H7" s="22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7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</row>
    <row r="8" spans="1:50">
      <c r="B8" s="5"/>
      <c r="C8" s="1"/>
      <c r="D8" s="1"/>
      <c r="E8" s="1"/>
      <c r="F8" s="1"/>
    </row>
    <row r="9" spans="1:50" s="22" customFormat="1">
      <c r="B9" s="5"/>
    </row>
    <row r="10" spans="1:50" s="22" customFormat="1" ht="15.75" thickBot="1">
      <c r="B10" s="5"/>
    </row>
    <row r="11" spans="1:50">
      <c r="B11" s="5"/>
      <c r="C11" s="1"/>
      <c r="D11" s="117" t="s">
        <v>19</v>
      </c>
      <c r="E11" s="22"/>
      <c r="F11" s="117" t="s">
        <v>6</v>
      </c>
      <c r="G11" s="22"/>
      <c r="H11" s="117" t="s">
        <v>20</v>
      </c>
      <c r="I11" s="22"/>
      <c r="J11" s="22"/>
    </row>
    <row r="12" spans="1:50" ht="15.75" thickBot="1">
      <c r="B12" s="1"/>
      <c r="C12" s="1"/>
      <c r="D12" s="118"/>
      <c r="E12" s="22"/>
      <c r="F12" s="118"/>
      <c r="G12" s="22"/>
      <c r="H12" s="118"/>
      <c r="I12" s="22"/>
      <c r="J12" s="22"/>
    </row>
    <row r="13" spans="1:50" ht="15.75" thickBot="1">
      <c r="B13" s="3"/>
      <c r="C13" s="3"/>
      <c r="D13" s="3"/>
      <c r="E13" s="3"/>
      <c r="F13" s="3"/>
      <c r="J13" s="22"/>
    </row>
    <row r="14" spans="1:50" s="1" customFormat="1">
      <c r="B14" s="9" t="s">
        <v>7</v>
      </c>
      <c r="C14" s="2"/>
      <c r="D14" s="16"/>
      <c r="E14" s="6"/>
      <c r="F14" s="16"/>
      <c r="H14" s="16"/>
      <c r="J14" s="22"/>
    </row>
    <row r="15" spans="1:50" s="1" customFormat="1">
      <c r="B15" s="17" t="s">
        <v>8</v>
      </c>
      <c r="C15" s="4"/>
      <c r="D15" s="13">
        <f>+D19*D14%</f>
        <v>0</v>
      </c>
      <c r="E15" s="3"/>
      <c r="F15" s="13">
        <f>+F19*F14%</f>
        <v>0</v>
      </c>
      <c r="H15" s="13">
        <f>+H19*H14%</f>
        <v>0</v>
      </c>
      <c r="J15" s="22"/>
    </row>
    <row r="16" spans="1:50" s="1" customFormat="1">
      <c r="B16" s="17" t="s">
        <v>9</v>
      </c>
      <c r="C16" s="2"/>
      <c r="D16" s="11" t="e">
        <f>+D17/D14</f>
        <v>#DIV/0!</v>
      </c>
      <c r="E16" s="3"/>
      <c r="F16" s="11" t="e">
        <f>+F17/F14</f>
        <v>#DIV/0!</v>
      </c>
      <c r="H16" s="11" t="e">
        <f>+H17/H14</f>
        <v>#DIV/0!</v>
      </c>
      <c r="J16" s="22"/>
    </row>
    <row r="17" spans="2:10" s="1" customFormat="1">
      <c r="B17" s="19" t="s">
        <v>10</v>
      </c>
      <c r="C17" s="2"/>
      <c r="D17" s="10"/>
      <c r="E17" s="6"/>
      <c r="F17" s="10"/>
      <c r="H17" s="10"/>
      <c r="J17" s="22"/>
    </row>
    <row r="18" spans="2:10" s="1" customFormat="1">
      <c r="B18" s="19" t="s">
        <v>11</v>
      </c>
      <c r="C18" s="4"/>
      <c r="D18" s="13">
        <f>+D19*D17%</f>
        <v>0</v>
      </c>
      <c r="E18" s="3"/>
      <c r="F18" s="13">
        <f>+F19*F17%</f>
        <v>0</v>
      </c>
      <c r="H18" s="13">
        <f>+H19*H17%</f>
        <v>0</v>
      </c>
      <c r="J18" s="22"/>
    </row>
    <row r="19" spans="2:10" s="1" customFormat="1" ht="15.75" thickBot="1">
      <c r="B19" s="18" t="s">
        <v>12</v>
      </c>
      <c r="C19" s="4"/>
      <c r="D19" s="15"/>
      <c r="E19" s="3"/>
      <c r="F19" s="15"/>
      <c r="H19" s="15"/>
      <c r="J19" s="22"/>
    </row>
    <row r="20" spans="2:10">
      <c r="J20" s="22"/>
    </row>
    <row r="21" spans="2:10">
      <c r="B21" s="21"/>
    </row>
    <row r="22" spans="2:10">
      <c r="B22" s="21" t="s">
        <v>21</v>
      </c>
    </row>
    <row r="23" spans="2:10">
      <c r="B23" s="21" t="s">
        <v>22</v>
      </c>
    </row>
  </sheetData>
  <mergeCells count="3">
    <mergeCell ref="D11:D12"/>
    <mergeCell ref="F11:F12"/>
    <mergeCell ref="H11:H1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PORTADA</vt:lpstr>
      <vt:lpstr>OPTICO PRENSA</vt:lpstr>
      <vt:lpstr>PLAN PRENSA</vt:lpstr>
      <vt:lpstr>EVALUACION</vt:lpstr>
      <vt:lpstr>EVALUACION!Área_de_impresión</vt:lpstr>
      <vt:lpstr>'OPTICO PRENSA'!Área_de_impresión</vt:lpstr>
      <vt:lpstr>'PLAN PRENSA'!Área_de_impresión</vt:lpstr>
      <vt:lpstr>PORTADA!Área_de_impresión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Mónica Delgado</dc:creator>
  <cp:lastModifiedBy>Madrid Digital</cp:lastModifiedBy>
  <cp:lastPrinted>2021-10-27T14:31:05Z</cp:lastPrinted>
  <dcterms:created xsi:type="dcterms:W3CDTF">2020-11-26T14:31:18Z</dcterms:created>
  <dcterms:modified xsi:type="dcterms:W3CDTF">2022-07-14T09:18:09Z</dcterms:modified>
</cp:coreProperties>
</file>